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127"/>
  <workbookPr showInkAnnotation="0" autoCompressPictures="0"/>
  <bookViews>
    <workbookView xWindow="0" yWindow="0" windowWidth="25600" windowHeight="16060" tabRatio="500"/>
  </bookViews>
  <sheets>
    <sheet name="Example Graphs" sheetId="1" r:id="rId1"/>
    <sheet name="Answer Key" sheetId="2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1" i="2" l="1"/>
  <c r="K22" i="2"/>
  <c r="K23" i="2"/>
  <c r="K24" i="2"/>
  <c r="K20" i="2"/>
  <c r="K13" i="2"/>
  <c r="K14" i="2"/>
  <c r="K15" i="2"/>
  <c r="K16" i="2"/>
  <c r="K12" i="2"/>
  <c r="K5" i="2"/>
  <c r="K6" i="2"/>
  <c r="K7" i="2"/>
  <c r="K8" i="2"/>
  <c r="K4" i="2"/>
  <c r="C24" i="1"/>
  <c r="C23" i="1"/>
  <c r="C14" i="1"/>
  <c r="H5" i="2"/>
  <c r="H6" i="2"/>
  <c r="H7" i="2"/>
  <c r="H8" i="2"/>
  <c r="H12" i="2"/>
  <c r="H13" i="2"/>
  <c r="H14" i="2"/>
  <c r="H15" i="2"/>
  <c r="H16" i="2"/>
  <c r="H20" i="2"/>
  <c r="H21" i="2"/>
  <c r="H22" i="2"/>
  <c r="H23" i="2"/>
  <c r="H24" i="2"/>
  <c r="H4" i="2"/>
  <c r="C6" i="1"/>
  <c r="C15" i="1"/>
  <c r="C16" i="1"/>
  <c r="E15" i="1"/>
  <c r="E14" i="1"/>
  <c r="C21" i="1"/>
  <c r="E21" i="1"/>
  <c r="C22" i="1"/>
  <c r="E22" i="1"/>
  <c r="E23" i="1"/>
  <c r="E24" i="1"/>
  <c r="C20" i="1"/>
  <c r="E20" i="1"/>
  <c r="C5" i="1"/>
  <c r="E5" i="1"/>
  <c r="E6" i="1"/>
  <c r="C7" i="1"/>
  <c r="E7" i="1"/>
  <c r="C8" i="1"/>
  <c r="E8" i="1"/>
  <c r="E12" i="1"/>
  <c r="C13" i="1"/>
  <c r="E13" i="1"/>
  <c r="E16" i="1"/>
  <c r="E4" i="1"/>
</calcChain>
</file>

<file path=xl/sharedStrings.xml><?xml version="1.0" encoding="utf-8"?>
<sst xmlns="http://schemas.openxmlformats.org/spreadsheetml/2006/main" count="95" uniqueCount="25">
  <si>
    <t xml:space="preserve">Celsius </t>
  </si>
  <si>
    <t xml:space="preserve">Size of scraped plastic </t>
  </si>
  <si>
    <t>CFU</t>
  </si>
  <si>
    <t>H20</t>
  </si>
  <si>
    <t xml:space="preserve">Millilter of water filtered </t>
  </si>
  <si>
    <t>CFU/cm^2</t>
  </si>
  <si>
    <t>cm^2</t>
  </si>
  <si>
    <t>CFU/ml</t>
  </si>
  <si>
    <t>Day</t>
  </si>
  <si>
    <t>Low-Density Polyethylene</t>
  </si>
  <si>
    <t>Polypropylene</t>
  </si>
  <si>
    <t>H2O Temperature</t>
  </si>
  <si>
    <t>2 cm X 1 cm</t>
  </si>
  <si>
    <t>Replicate 1</t>
  </si>
  <si>
    <t>Replicate 2</t>
  </si>
  <si>
    <t>Replicate 3</t>
  </si>
  <si>
    <t>Units</t>
  </si>
  <si>
    <t>CFU/cm2</t>
  </si>
  <si>
    <t>Average</t>
  </si>
  <si>
    <t xml:space="preserve">***These numbers should be very close but they do not need to be exact. </t>
  </si>
  <si>
    <t>Plastic Size</t>
  </si>
  <si>
    <t>Volume of water filtered</t>
  </si>
  <si>
    <t>cm2</t>
  </si>
  <si>
    <t>ml</t>
  </si>
  <si>
    <t>Normalized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</si>
</sst>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1" fontId="0" fillId="0" borderId="0" xfId="0" applyNumberFormat="1"/>
    <xf numFmtId="164" fontId="0" fillId="0" borderId="0" xfId="0" applyNumberFormat="1" applyFill="1"/>
    <xf numFmtId="0" fontId="0" fillId="0" borderId="0" xfId="0" applyFill="1"/>
    <xf numFmtId="1" fontId="0" fillId="0" borderId="0" xfId="0" applyNumberFormat="1" applyFill="1"/>
    <xf numFmtId="0" fontId="0" fillId="0" borderId="1" xfId="0" applyFill="1" applyBorder="1"/>
    <xf numFmtId="1" fontId="0" fillId="0" borderId="1" xfId="0" applyNumberFormat="1" applyFill="1" applyBorder="1"/>
    <xf numFmtId="164" fontId="0" fillId="0" borderId="1" xfId="0" applyNumberFormat="1" applyFill="1" applyBorder="1"/>
    <xf numFmtId="0" fontId="0" fillId="0" borderId="1" xfId="0" applyBorder="1"/>
    <xf numFmtId="1" fontId="0" fillId="0" borderId="2" xfId="0" applyNumberFormat="1" applyBorder="1"/>
    <xf numFmtId="1" fontId="0" fillId="0" borderId="3" xfId="0" applyNumberFormat="1" applyBorder="1"/>
    <xf numFmtId="1" fontId="0" fillId="0" borderId="4" xfId="0" applyNumberFormat="1" applyBorder="1"/>
    <xf numFmtId="1" fontId="0" fillId="0" borderId="1" xfId="0" applyNumberFormat="1" applyBorder="1"/>
    <xf numFmtId="0" fontId="3" fillId="0" borderId="0" xfId="0" applyFont="1"/>
  </cellXfs>
  <cellStyles count="2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Low-Density Polyethylene</c:v>
          </c:tx>
          <c:spPr>
            <a:ln w="47625">
              <a:noFill/>
            </a:ln>
          </c:spPr>
          <c:xVal>
            <c:numRef>
              <c:f>'Example Graphs'!$B$4:$B$8</c:f>
              <c:numCache>
                <c:formatCode>General</c:formatCode>
                <c:ptCount val="5"/>
                <c:pt idx="0">
                  <c:v>1.0</c:v>
                </c:pt>
                <c:pt idx="1">
                  <c:v>2.0</c:v>
                </c:pt>
                <c:pt idx="2">
                  <c:v>4.0</c:v>
                </c:pt>
                <c:pt idx="3">
                  <c:v>8.0</c:v>
                </c:pt>
                <c:pt idx="4">
                  <c:v>16.0</c:v>
                </c:pt>
              </c:numCache>
            </c:numRef>
          </c:xVal>
          <c:yVal>
            <c:numRef>
              <c:f>'Example Graphs'!$E$4:$E$8</c:f>
              <c:numCache>
                <c:formatCode>0</c:formatCode>
                <c:ptCount val="5"/>
                <c:pt idx="0">
                  <c:v>0.0</c:v>
                </c:pt>
                <c:pt idx="1">
                  <c:v>3.0</c:v>
                </c:pt>
                <c:pt idx="2">
                  <c:v>28.5</c:v>
                </c:pt>
                <c:pt idx="3">
                  <c:v>61.0</c:v>
                </c:pt>
                <c:pt idx="4">
                  <c:v>68.5</c:v>
                </c:pt>
              </c:numCache>
            </c:numRef>
          </c:yVal>
          <c:smooth val="0"/>
        </c:ser>
        <c:ser>
          <c:idx val="1"/>
          <c:order val="1"/>
          <c:tx>
            <c:v>Polypropylene</c:v>
          </c:tx>
          <c:spPr>
            <a:ln w="47625">
              <a:noFill/>
            </a:ln>
          </c:spPr>
          <c:xVal>
            <c:numRef>
              <c:f>'Example Graphs'!$B$12:$B$16</c:f>
              <c:numCache>
                <c:formatCode>General</c:formatCode>
                <c:ptCount val="5"/>
                <c:pt idx="0">
                  <c:v>1.0</c:v>
                </c:pt>
                <c:pt idx="1">
                  <c:v>2.0</c:v>
                </c:pt>
                <c:pt idx="2">
                  <c:v>4.0</c:v>
                </c:pt>
                <c:pt idx="3">
                  <c:v>8.0</c:v>
                </c:pt>
                <c:pt idx="4">
                  <c:v>16.0</c:v>
                </c:pt>
              </c:numCache>
            </c:numRef>
          </c:xVal>
          <c:yVal>
            <c:numRef>
              <c:f>'Example Graphs'!$E$12:$E$16</c:f>
              <c:numCache>
                <c:formatCode>0</c:formatCode>
                <c:ptCount val="5"/>
                <c:pt idx="0">
                  <c:v>0.0</c:v>
                </c:pt>
                <c:pt idx="1">
                  <c:v>1.833333333333333</c:v>
                </c:pt>
                <c:pt idx="2">
                  <c:v>11.33333333333333</c:v>
                </c:pt>
                <c:pt idx="3">
                  <c:v>31.0</c:v>
                </c:pt>
                <c:pt idx="4">
                  <c:v>42.83333333333334</c:v>
                </c:pt>
              </c:numCache>
            </c:numRef>
          </c:yVal>
          <c:smooth val="0"/>
        </c:ser>
        <c:ser>
          <c:idx val="2"/>
          <c:order val="2"/>
          <c:tx>
            <c:v>H2O</c:v>
          </c:tx>
          <c:spPr>
            <a:ln w="47625">
              <a:noFill/>
            </a:ln>
          </c:spPr>
          <c:xVal>
            <c:numRef>
              <c:f>'Example Graphs'!$B$20:$B$24</c:f>
              <c:numCache>
                <c:formatCode>General</c:formatCode>
                <c:ptCount val="5"/>
                <c:pt idx="0">
                  <c:v>1.0</c:v>
                </c:pt>
                <c:pt idx="1">
                  <c:v>2.0</c:v>
                </c:pt>
                <c:pt idx="2">
                  <c:v>4.0</c:v>
                </c:pt>
                <c:pt idx="3">
                  <c:v>8.0</c:v>
                </c:pt>
                <c:pt idx="4">
                  <c:v>16.0</c:v>
                </c:pt>
              </c:numCache>
            </c:numRef>
          </c:xVal>
          <c:yVal>
            <c:numRef>
              <c:f>'Example Graphs'!$E$20:$E$24</c:f>
              <c:numCache>
                <c:formatCode>0</c:formatCode>
                <c:ptCount val="5"/>
                <c:pt idx="0">
                  <c:v>32.5</c:v>
                </c:pt>
                <c:pt idx="1">
                  <c:v>30.16666666666667</c:v>
                </c:pt>
                <c:pt idx="2">
                  <c:v>22.33333333333333</c:v>
                </c:pt>
                <c:pt idx="3">
                  <c:v>12.0</c:v>
                </c:pt>
                <c:pt idx="4">
                  <c:v>12.5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5924200"/>
        <c:axId val="2135929688"/>
      </c:scatterChart>
      <c:valAx>
        <c:axId val="2135924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Time (Days)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135929688"/>
        <c:crosses val="autoZero"/>
        <c:crossBetween val="midCat"/>
      </c:valAx>
      <c:valAx>
        <c:axId val="21359296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CFU/cm^2 or CFU/ml</a:t>
                </a:r>
              </a:p>
            </c:rich>
          </c:tx>
          <c:layout/>
          <c:overlay val="0"/>
        </c:title>
        <c:numFmt formatCode="0" sourceLinked="1"/>
        <c:majorTickMark val="none"/>
        <c:minorTickMark val="none"/>
        <c:tickLblPos val="nextTo"/>
        <c:crossAx val="2135924200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Water Temperature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2"/>
          <c:order val="0"/>
          <c:spPr>
            <a:ln w="47625">
              <a:noFill/>
            </a:ln>
          </c:spPr>
          <c:xVal>
            <c:numRef>
              <c:f>'Example Graphs'!$B$30:$B$34</c:f>
              <c:numCache>
                <c:formatCode>0.0</c:formatCode>
                <c:ptCount val="5"/>
                <c:pt idx="0">
                  <c:v>1.0</c:v>
                </c:pt>
                <c:pt idx="1">
                  <c:v>2.0</c:v>
                </c:pt>
                <c:pt idx="2">
                  <c:v>4.0</c:v>
                </c:pt>
                <c:pt idx="3">
                  <c:v>8.0</c:v>
                </c:pt>
                <c:pt idx="4">
                  <c:v>16.0</c:v>
                </c:pt>
              </c:numCache>
            </c:numRef>
          </c:xVal>
          <c:yVal>
            <c:numRef>
              <c:f>'Example Graphs'!$C$30:$C$34</c:f>
              <c:numCache>
                <c:formatCode>0.0</c:formatCode>
                <c:ptCount val="5"/>
                <c:pt idx="0">
                  <c:v>21.0</c:v>
                </c:pt>
                <c:pt idx="1">
                  <c:v>20.3</c:v>
                </c:pt>
                <c:pt idx="2">
                  <c:v>17.0</c:v>
                </c:pt>
                <c:pt idx="3">
                  <c:v>16.8</c:v>
                </c:pt>
                <c:pt idx="4">
                  <c:v>17.1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6120648"/>
        <c:axId val="2111261208"/>
      </c:scatterChart>
      <c:valAx>
        <c:axId val="2096120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Time (Days)</a:t>
                </a:r>
              </a:p>
            </c:rich>
          </c:tx>
          <c:layout/>
          <c:overlay val="0"/>
        </c:title>
        <c:numFmt formatCode="0.0" sourceLinked="1"/>
        <c:majorTickMark val="none"/>
        <c:minorTickMark val="none"/>
        <c:tickLblPos val="nextTo"/>
        <c:crossAx val="2111261208"/>
        <c:crosses val="autoZero"/>
        <c:crossBetween val="midCat"/>
      </c:valAx>
      <c:valAx>
        <c:axId val="21112612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Temperature</a:t>
                </a:r>
                <a:r>
                  <a:rPr lang="en-US" sz="1400" baseline="0"/>
                  <a:t> (Celsius)</a:t>
                </a:r>
                <a:endParaRPr lang="en-US" sz="1400"/>
              </a:p>
            </c:rich>
          </c:tx>
          <c:layout/>
          <c:overlay val="0"/>
        </c:title>
        <c:numFmt formatCode="0.0" sourceLinked="1"/>
        <c:majorTickMark val="none"/>
        <c:minorTickMark val="none"/>
        <c:tickLblPos val="nextTo"/>
        <c:crossAx val="209612064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25400</xdr:colOff>
      <xdr:row>3</xdr:row>
      <xdr:rowOff>146050</xdr:rowOff>
    </xdr:from>
    <xdr:to>
      <xdr:col>16</xdr:col>
      <xdr:colOff>622300</xdr:colOff>
      <xdr:row>35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469900</xdr:colOff>
      <xdr:row>36</xdr:row>
      <xdr:rowOff>146050</xdr:rowOff>
    </xdr:from>
    <xdr:to>
      <xdr:col>8</xdr:col>
      <xdr:colOff>457200</xdr:colOff>
      <xdr:row>61</xdr:row>
      <xdr:rowOff>139700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4"/>
  <sheetViews>
    <sheetView tabSelected="1" workbookViewId="0">
      <selection activeCell="Q38" sqref="Q38"/>
    </sheetView>
  </sheetViews>
  <sheetFormatPr baseColWidth="10" defaultRowHeight="15" x14ac:dyDescent="0"/>
  <cols>
    <col min="1" max="1" width="24.1640625" customWidth="1"/>
  </cols>
  <sheetData>
    <row r="2" spans="1:12">
      <c r="E2" t="s">
        <v>1</v>
      </c>
      <c r="G2" t="s">
        <v>12</v>
      </c>
      <c r="H2" s="8">
        <v>2</v>
      </c>
      <c r="I2" t="s">
        <v>6</v>
      </c>
      <c r="J2" t="s">
        <v>4</v>
      </c>
      <c r="L2" s="8">
        <v>2</v>
      </c>
    </row>
    <row r="3" spans="1:12">
      <c r="A3" s="5" t="s">
        <v>9</v>
      </c>
      <c r="B3" s="8" t="s">
        <v>8</v>
      </c>
      <c r="C3" s="6" t="s">
        <v>2</v>
      </c>
      <c r="E3" s="8" t="s">
        <v>5</v>
      </c>
    </row>
    <row r="4" spans="1:12">
      <c r="B4" s="3">
        <v>1</v>
      </c>
      <c r="C4" s="4">
        <v>0</v>
      </c>
      <c r="E4" s="9">
        <f>C4/$H$2</f>
        <v>0</v>
      </c>
    </row>
    <row r="5" spans="1:12">
      <c r="B5" s="3">
        <v>2</v>
      </c>
      <c r="C5" s="4">
        <f>(4+7+7)/3</f>
        <v>6</v>
      </c>
      <c r="E5" s="10">
        <f>C5/$H$2</f>
        <v>3</v>
      </c>
    </row>
    <row r="6" spans="1:12">
      <c r="B6" s="3">
        <v>4</v>
      </c>
      <c r="C6" s="4">
        <f>(54+61+56)/3</f>
        <v>57</v>
      </c>
      <c r="E6" s="10">
        <f>C6/$H$2</f>
        <v>28.5</v>
      </c>
    </row>
    <row r="7" spans="1:12">
      <c r="B7" s="3">
        <v>8</v>
      </c>
      <c r="C7" s="4">
        <f>(132+91+143)/3</f>
        <v>122</v>
      </c>
      <c r="E7" s="10">
        <f>C7/$H$2</f>
        <v>61</v>
      </c>
    </row>
    <row r="8" spans="1:12">
      <c r="B8" s="3">
        <v>16</v>
      </c>
      <c r="C8" s="4">
        <f>(116+142+153)/3</f>
        <v>137</v>
      </c>
      <c r="E8" s="11">
        <f>C8/$H$2</f>
        <v>68.5</v>
      </c>
    </row>
    <row r="9" spans="1:12">
      <c r="B9" s="3"/>
      <c r="C9" s="4"/>
      <c r="E9" s="1"/>
    </row>
    <row r="10" spans="1:12">
      <c r="B10" s="3"/>
      <c r="C10" s="4"/>
      <c r="E10" s="1"/>
    </row>
    <row r="11" spans="1:12">
      <c r="A11" s="5" t="s">
        <v>10</v>
      </c>
      <c r="B11" s="8" t="s">
        <v>8</v>
      </c>
      <c r="C11" s="6" t="s">
        <v>2</v>
      </c>
      <c r="E11" s="8" t="s">
        <v>5</v>
      </c>
    </row>
    <row r="12" spans="1:12">
      <c r="B12" s="3">
        <v>1</v>
      </c>
      <c r="C12" s="4">
        <v>0</v>
      </c>
      <c r="E12" s="9">
        <f>C12/$H$2</f>
        <v>0</v>
      </c>
    </row>
    <row r="13" spans="1:12">
      <c r="B13" s="3">
        <v>2</v>
      </c>
      <c r="C13" s="4">
        <f>(2+6+3)/3</f>
        <v>3.6666666666666665</v>
      </c>
      <c r="E13" s="10">
        <f>C13/$H$2</f>
        <v>1.8333333333333333</v>
      </c>
    </row>
    <row r="14" spans="1:12">
      <c r="B14" s="3">
        <v>4</v>
      </c>
      <c r="C14" s="4">
        <f>(25+23+20)/3</f>
        <v>22.666666666666668</v>
      </c>
      <c r="E14" s="10">
        <f>C14/$H$2</f>
        <v>11.333333333333334</v>
      </c>
    </row>
    <row r="15" spans="1:12">
      <c r="B15" s="3">
        <v>8</v>
      </c>
      <c r="C15">
        <f>(64+61+61)/3</f>
        <v>62</v>
      </c>
      <c r="E15" s="10">
        <f>C15/$H$2</f>
        <v>31</v>
      </c>
    </row>
    <row r="16" spans="1:12">
      <c r="B16" s="3">
        <v>16</v>
      </c>
      <c r="C16" s="4">
        <f>(80+86+91)/3</f>
        <v>85.666666666666671</v>
      </c>
      <c r="E16" s="11">
        <f>C16/$H$2</f>
        <v>42.833333333333336</v>
      </c>
    </row>
    <row r="17" spans="1:5">
      <c r="B17" s="3"/>
      <c r="C17" s="4"/>
    </row>
    <row r="18" spans="1:5">
      <c r="B18" s="3"/>
      <c r="C18" s="4"/>
    </row>
    <row r="19" spans="1:5">
      <c r="A19" s="5" t="s">
        <v>3</v>
      </c>
      <c r="B19" s="8" t="s">
        <v>8</v>
      </c>
      <c r="C19" s="6" t="s">
        <v>2</v>
      </c>
      <c r="E19" s="8" t="s">
        <v>7</v>
      </c>
    </row>
    <row r="20" spans="1:5">
      <c r="B20" s="3">
        <v>1</v>
      </c>
      <c r="C20" s="4">
        <f>(64+70+61)/3</f>
        <v>65</v>
      </c>
      <c r="E20" s="9">
        <f>C20/$L$2</f>
        <v>32.5</v>
      </c>
    </row>
    <row r="21" spans="1:5">
      <c r="B21" s="3">
        <v>2</v>
      </c>
      <c r="C21" s="4">
        <f>(61+64+56)/3</f>
        <v>60.333333333333336</v>
      </c>
      <c r="E21" s="10">
        <f t="shared" ref="E21:E24" si="0">C21/$L$2</f>
        <v>30.166666666666668</v>
      </c>
    </row>
    <row r="22" spans="1:5">
      <c r="B22" s="3">
        <v>4</v>
      </c>
      <c r="C22" s="4">
        <f>(44+43+47)/3</f>
        <v>44.666666666666664</v>
      </c>
      <c r="E22" s="10">
        <f t="shared" si="0"/>
        <v>22.333333333333332</v>
      </c>
    </row>
    <row r="23" spans="1:5">
      <c r="B23" s="3">
        <v>8</v>
      </c>
      <c r="C23" s="4">
        <f>(20+27+25)/3</f>
        <v>24</v>
      </c>
      <c r="E23" s="10">
        <f t="shared" si="0"/>
        <v>12</v>
      </c>
    </row>
    <row r="24" spans="1:5">
      <c r="B24" s="3">
        <v>16</v>
      </c>
      <c r="C24" s="4">
        <f>(27+25+23)/3</f>
        <v>25</v>
      </c>
      <c r="E24" s="11">
        <f t="shared" si="0"/>
        <v>12.5</v>
      </c>
    </row>
    <row r="25" spans="1:5">
      <c r="B25" s="3"/>
      <c r="C25" s="4"/>
    </row>
    <row r="26" spans="1:5">
      <c r="B26" s="3"/>
      <c r="C26" s="4"/>
    </row>
    <row r="27" spans="1:5">
      <c r="B27" s="3"/>
      <c r="C27" s="4"/>
    </row>
    <row r="28" spans="1:5">
      <c r="B28" s="3"/>
      <c r="C28" s="4"/>
    </row>
    <row r="29" spans="1:5">
      <c r="A29" s="7" t="s">
        <v>11</v>
      </c>
      <c r="B29" s="8" t="s">
        <v>8</v>
      </c>
      <c r="C29" s="7" t="s">
        <v>0</v>
      </c>
    </row>
    <row r="30" spans="1:5">
      <c r="B30" s="2">
        <v>1</v>
      </c>
      <c r="C30" s="2">
        <v>21</v>
      </c>
    </row>
    <row r="31" spans="1:5">
      <c r="B31" s="2">
        <v>2</v>
      </c>
      <c r="C31" s="2">
        <v>20.3</v>
      </c>
    </row>
    <row r="32" spans="1:5">
      <c r="B32" s="2">
        <v>4</v>
      </c>
      <c r="C32" s="2">
        <v>17</v>
      </c>
    </row>
    <row r="33" spans="2:3">
      <c r="B33" s="2">
        <v>8</v>
      </c>
      <c r="C33" s="2">
        <v>16.8</v>
      </c>
    </row>
    <row r="34" spans="2:3">
      <c r="B34" s="2">
        <v>16</v>
      </c>
      <c r="C34" s="2">
        <v>17.100000000000001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workbookViewId="0">
      <selection activeCell="A6" sqref="A6:XFD6"/>
    </sheetView>
  </sheetViews>
  <sheetFormatPr baseColWidth="10" defaultRowHeight="15" x14ac:dyDescent="0"/>
  <cols>
    <col min="1" max="1" width="22.1640625" customWidth="1"/>
  </cols>
  <sheetData>
    <row r="1" spans="1:17">
      <c r="A1" s="13" t="s">
        <v>19</v>
      </c>
    </row>
    <row r="3" spans="1:17">
      <c r="A3" s="6" t="s">
        <v>9</v>
      </c>
      <c r="B3" s="12" t="s">
        <v>8</v>
      </c>
      <c r="C3" s="12" t="s">
        <v>13</v>
      </c>
      <c r="D3" s="12" t="s">
        <v>14</v>
      </c>
      <c r="E3" s="12" t="s">
        <v>15</v>
      </c>
      <c r="F3" s="6" t="s">
        <v>16</v>
      </c>
      <c r="G3" s="1"/>
      <c r="H3" s="12" t="s">
        <v>18</v>
      </c>
      <c r="I3" s="12" t="s">
        <v>16</v>
      </c>
      <c r="J3" s="1"/>
      <c r="K3" s="12" t="s">
        <v>24</v>
      </c>
      <c r="L3" s="12" t="s">
        <v>16</v>
      </c>
      <c r="N3" t="s">
        <v>20</v>
      </c>
      <c r="P3">
        <v>2</v>
      </c>
      <c r="Q3" t="s">
        <v>22</v>
      </c>
    </row>
    <row r="4" spans="1:17">
      <c r="A4" s="1"/>
      <c r="B4" s="4">
        <v>1</v>
      </c>
      <c r="C4" s="1">
        <v>0</v>
      </c>
      <c r="D4" s="1">
        <v>0</v>
      </c>
      <c r="E4" s="1">
        <v>0</v>
      </c>
      <c r="F4" s="1" t="s">
        <v>2</v>
      </c>
      <c r="G4" s="1"/>
      <c r="H4" s="1">
        <f>(C4+D4+E4)/3</f>
        <v>0</v>
      </c>
      <c r="I4" s="1" t="s">
        <v>2</v>
      </c>
      <c r="J4" s="1"/>
      <c r="K4" s="1">
        <f>H4/$P$3</f>
        <v>0</v>
      </c>
      <c r="L4" s="1" t="s">
        <v>17</v>
      </c>
    </row>
    <row r="5" spans="1:17">
      <c r="A5" s="1"/>
      <c r="B5" s="4">
        <v>2</v>
      </c>
      <c r="C5" s="1">
        <v>4</v>
      </c>
      <c r="D5" s="1">
        <v>7</v>
      </c>
      <c r="E5" s="1">
        <v>7</v>
      </c>
      <c r="F5" s="1" t="s">
        <v>2</v>
      </c>
      <c r="G5" s="1"/>
      <c r="H5" s="1">
        <f t="shared" ref="H5:H24" si="0">(C5+D5+E5)/3</f>
        <v>6</v>
      </c>
      <c r="I5" s="1" t="s">
        <v>2</v>
      </c>
      <c r="J5" s="1"/>
      <c r="K5" s="1">
        <f t="shared" ref="K5:K8" si="1">H5/$P$3</f>
        <v>3</v>
      </c>
      <c r="L5" s="1" t="s">
        <v>17</v>
      </c>
      <c r="N5" t="s">
        <v>21</v>
      </c>
      <c r="P5">
        <v>2</v>
      </c>
      <c r="Q5" t="s">
        <v>23</v>
      </c>
    </row>
    <row r="6" spans="1:17">
      <c r="A6" s="1"/>
      <c r="B6" s="4">
        <v>4</v>
      </c>
      <c r="C6" s="1">
        <v>54</v>
      </c>
      <c r="D6" s="1">
        <v>61</v>
      </c>
      <c r="E6" s="1">
        <v>56</v>
      </c>
      <c r="F6" s="1" t="s">
        <v>2</v>
      </c>
      <c r="G6" s="1"/>
      <c r="H6" s="1">
        <f t="shared" si="0"/>
        <v>57</v>
      </c>
      <c r="I6" s="1" t="s">
        <v>2</v>
      </c>
      <c r="J6" s="1"/>
      <c r="K6" s="1">
        <f t="shared" si="1"/>
        <v>28.5</v>
      </c>
      <c r="L6" s="1" t="s">
        <v>17</v>
      </c>
    </row>
    <row r="7" spans="1:17">
      <c r="A7" s="1"/>
      <c r="B7" s="4">
        <v>8</v>
      </c>
      <c r="C7" s="1">
        <v>132</v>
      </c>
      <c r="D7" s="1">
        <v>91</v>
      </c>
      <c r="E7" s="1">
        <v>143</v>
      </c>
      <c r="F7" s="1" t="s">
        <v>2</v>
      </c>
      <c r="G7" s="1"/>
      <c r="H7" s="1">
        <f t="shared" si="0"/>
        <v>122</v>
      </c>
      <c r="I7" s="1" t="s">
        <v>2</v>
      </c>
      <c r="J7" s="1"/>
      <c r="K7" s="1">
        <f t="shared" si="1"/>
        <v>61</v>
      </c>
      <c r="L7" s="1" t="s">
        <v>17</v>
      </c>
    </row>
    <row r="8" spans="1:17">
      <c r="A8" s="1"/>
      <c r="B8" s="4">
        <v>16</v>
      </c>
      <c r="C8" s="1">
        <v>116</v>
      </c>
      <c r="D8" s="1">
        <v>142</v>
      </c>
      <c r="E8" s="1">
        <v>153</v>
      </c>
      <c r="F8" s="1" t="s">
        <v>2</v>
      </c>
      <c r="G8" s="1"/>
      <c r="H8" s="1">
        <f t="shared" si="0"/>
        <v>137</v>
      </c>
      <c r="I8" s="1" t="s">
        <v>2</v>
      </c>
      <c r="J8" s="1"/>
      <c r="K8" s="1">
        <f t="shared" si="1"/>
        <v>68.5</v>
      </c>
      <c r="L8" s="1" t="s">
        <v>17</v>
      </c>
    </row>
    <row r="9" spans="1:17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7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7">
      <c r="A11" s="6" t="s">
        <v>10</v>
      </c>
      <c r="B11" s="12" t="s">
        <v>8</v>
      </c>
      <c r="C11" s="12" t="s">
        <v>13</v>
      </c>
      <c r="D11" s="12" t="s">
        <v>14</v>
      </c>
      <c r="E11" s="12" t="s">
        <v>15</v>
      </c>
      <c r="F11" s="6" t="s">
        <v>16</v>
      </c>
      <c r="G11" s="1"/>
      <c r="H11" s="1"/>
      <c r="I11" s="6" t="s">
        <v>16</v>
      </c>
      <c r="J11" s="1"/>
      <c r="K11" s="1"/>
      <c r="L11" s="12" t="s">
        <v>16</v>
      </c>
    </row>
    <row r="12" spans="1:17">
      <c r="A12" s="1"/>
      <c r="B12" s="4">
        <v>1</v>
      </c>
      <c r="C12" s="1">
        <v>0</v>
      </c>
      <c r="D12" s="1">
        <v>0</v>
      </c>
      <c r="E12" s="1">
        <v>0</v>
      </c>
      <c r="F12" s="1" t="s">
        <v>2</v>
      </c>
      <c r="G12" s="1"/>
      <c r="H12" s="1">
        <f t="shared" si="0"/>
        <v>0</v>
      </c>
      <c r="I12" s="1" t="s">
        <v>2</v>
      </c>
      <c r="J12" s="1"/>
      <c r="K12" s="1">
        <f>H12/$P$3</f>
        <v>0</v>
      </c>
      <c r="L12" s="1" t="s">
        <v>17</v>
      </c>
    </row>
    <row r="13" spans="1:17">
      <c r="A13" s="1"/>
      <c r="B13" s="4">
        <v>2</v>
      </c>
      <c r="C13" s="1">
        <v>2</v>
      </c>
      <c r="D13" s="1">
        <v>6</v>
      </c>
      <c r="E13" s="1">
        <v>3</v>
      </c>
      <c r="F13" s="1" t="s">
        <v>2</v>
      </c>
      <c r="G13" s="1"/>
      <c r="H13" s="1">
        <f t="shared" si="0"/>
        <v>3.6666666666666665</v>
      </c>
      <c r="I13" s="1" t="s">
        <v>2</v>
      </c>
      <c r="J13" s="1"/>
      <c r="K13" s="1">
        <f t="shared" ref="K13:K16" si="2">H13/$P$3</f>
        <v>1.8333333333333333</v>
      </c>
      <c r="L13" s="1" t="s">
        <v>17</v>
      </c>
    </row>
    <row r="14" spans="1:17">
      <c r="A14" s="1"/>
      <c r="B14" s="4">
        <v>4</v>
      </c>
      <c r="C14" s="1">
        <v>25</v>
      </c>
      <c r="D14" s="1">
        <v>20</v>
      </c>
      <c r="E14" s="1">
        <v>23</v>
      </c>
      <c r="F14" s="1" t="s">
        <v>2</v>
      </c>
      <c r="G14" s="1"/>
      <c r="H14" s="1">
        <f t="shared" si="0"/>
        <v>22.666666666666668</v>
      </c>
      <c r="I14" s="1" t="s">
        <v>2</v>
      </c>
      <c r="J14" s="1"/>
      <c r="K14" s="1">
        <f t="shared" si="2"/>
        <v>11.333333333333334</v>
      </c>
      <c r="L14" s="1" t="s">
        <v>17</v>
      </c>
    </row>
    <row r="15" spans="1:17">
      <c r="A15" s="1"/>
      <c r="B15" s="4">
        <v>8</v>
      </c>
      <c r="C15" s="1">
        <v>64</v>
      </c>
      <c r="D15" s="1">
        <v>61</v>
      </c>
      <c r="E15" s="1">
        <v>61</v>
      </c>
      <c r="F15" s="1" t="s">
        <v>2</v>
      </c>
      <c r="G15" s="1"/>
      <c r="H15" s="1">
        <f t="shared" si="0"/>
        <v>62</v>
      </c>
      <c r="I15" s="1" t="s">
        <v>2</v>
      </c>
      <c r="J15" s="1"/>
      <c r="K15" s="1">
        <f t="shared" si="2"/>
        <v>31</v>
      </c>
      <c r="L15" s="1" t="s">
        <v>17</v>
      </c>
    </row>
    <row r="16" spans="1:17">
      <c r="A16" s="1"/>
      <c r="B16" s="4">
        <v>16</v>
      </c>
      <c r="C16" s="1">
        <v>80</v>
      </c>
      <c r="D16" s="1">
        <v>86</v>
      </c>
      <c r="E16" s="1">
        <v>91</v>
      </c>
      <c r="F16" s="1" t="s">
        <v>2</v>
      </c>
      <c r="G16" s="1"/>
      <c r="H16" s="1">
        <f t="shared" si="0"/>
        <v>85.666666666666671</v>
      </c>
      <c r="I16" s="1" t="s">
        <v>2</v>
      </c>
      <c r="J16" s="1"/>
      <c r="K16" s="1">
        <f t="shared" si="2"/>
        <v>42.833333333333336</v>
      </c>
      <c r="L16" s="1" t="s">
        <v>17</v>
      </c>
    </row>
    <row r="17" spans="1:1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>
      <c r="A19" s="6" t="s">
        <v>3</v>
      </c>
      <c r="B19" s="12" t="s">
        <v>8</v>
      </c>
      <c r="C19" s="12" t="s">
        <v>13</v>
      </c>
      <c r="D19" s="12" t="s">
        <v>14</v>
      </c>
      <c r="E19" s="12" t="s">
        <v>15</v>
      </c>
      <c r="F19" s="6" t="s">
        <v>16</v>
      </c>
      <c r="G19" s="1"/>
      <c r="H19" s="1"/>
      <c r="I19" s="6" t="s">
        <v>16</v>
      </c>
      <c r="J19" s="1"/>
      <c r="K19" s="1"/>
      <c r="L19" s="12" t="s">
        <v>16</v>
      </c>
    </row>
    <row r="20" spans="1:12">
      <c r="A20" s="1"/>
      <c r="B20" s="4">
        <v>1</v>
      </c>
      <c r="C20" s="1">
        <v>64</v>
      </c>
      <c r="D20" s="1">
        <v>70</v>
      </c>
      <c r="E20" s="1">
        <v>61</v>
      </c>
      <c r="F20" s="1" t="s">
        <v>2</v>
      </c>
      <c r="G20" s="1"/>
      <c r="H20" s="1">
        <f t="shared" si="0"/>
        <v>65</v>
      </c>
      <c r="I20" s="1" t="s">
        <v>2</v>
      </c>
      <c r="J20" s="1"/>
      <c r="K20" s="1">
        <f>H20/$P$5</f>
        <v>32.5</v>
      </c>
      <c r="L20" s="1" t="s">
        <v>7</v>
      </c>
    </row>
    <row r="21" spans="1:12">
      <c r="A21" s="1"/>
      <c r="B21" s="4">
        <v>2</v>
      </c>
      <c r="C21" s="1">
        <v>61</v>
      </c>
      <c r="D21" s="1">
        <v>64</v>
      </c>
      <c r="E21" s="1">
        <v>56</v>
      </c>
      <c r="F21" s="1" t="s">
        <v>2</v>
      </c>
      <c r="G21" s="1"/>
      <c r="H21" s="1">
        <f t="shared" si="0"/>
        <v>60.333333333333336</v>
      </c>
      <c r="I21" s="1" t="s">
        <v>2</v>
      </c>
      <c r="J21" s="1"/>
      <c r="K21" s="1">
        <f t="shared" ref="K21:K24" si="3">H21/$P$5</f>
        <v>30.166666666666668</v>
      </c>
      <c r="L21" s="1" t="s">
        <v>7</v>
      </c>
    </row>
    <row r="22" spans="1:12">
      <c r="A22" s="1"/>
      <c r="B22" s="4">
        <v>4</v>
      </c>
      <c r="C22" s="1">
        <v>44</v>
      </c>
      <c r="D22" s="1">
        <v>43</v>
      </c>
      <c r="E22" s="1">
        <v>47</v>
      </c>
      <c r="F22" s="1" t="s">
        <v>2</v>
      </c>
      <c r="G22" s="1"/>
      <c r="H22" s="1">
        <f t="shared" si="0"/>
        <v>44.666666666666664</v>
      </c>
      <c r="I22" s="1" t="s">
        <v>2</v>
      </c>
      <c r="J22" s="1"/>
      <c r="K22" s="1">
        <f t="shared" si="3"/>
        <v>22.333333333333332</v>
      </c>
      <c r="L22" s="1" t="s">
        <v>7</v>
      </c>
    </row>
    <row r="23" spans="1:12">
      <c r="A23" s="1"/>
      <c r="B23" s="4">
        <v>8</v>
      </c>
      <c r="C23" s="1">
        <v>20</v>
      </c>
      <c r="D23" s="1">
        <v>25</v>
      </c>
      <c r="E23" s="1">
        <v>27</v>
      </c>
      <c r="F23" s="1" t="s">
        <v>2</v>
      </c>
      <c r="G23" s="1"/>
      <c r="H23" s="1">
        <f t="shared" si="0"/>
        <v>24</v>
      </c>
      <c r="I23" s="1" t="s">
        <v>2</v>
      </c>
      <c r="J23" s="1"/>
      <c r="K23" s="1">
        <f t="shared" si="3"/>
        <v>12</v>
      </c>
      <c r="L23" s="1" t="s">
        <v>7</v>
      </c>
    </row>
    <row r="24" spans="1:12">
      <c r="A24" s="1"/>
      <c r="B24" s="4">
        <v>16</v>
      </c>
      <c r="C24" s="1">
        <v>27</v>
      </c>
      <c r="D24" s="1">
        <v>25</v>
      </c>
      <c r="E24" s="1">
        <v>23</v>
      </c>
      <c r="F24" s="1" t="s">
        <v>2</v>
      </c>
      <c r="G24" s="1"/>
      <c r="H24" s="1">
        <f t="shared" si="0"/>
        <v>25</v>
      </c>
      <c r="I24" s="1" t="s">
        <v>2</v>
      </c>
      <c r="J24" s="1"/>
      <c r="K24" s="1">
        <f t="shared" si="3"/>
        <v>12.5</v>
      </c>
      <c r="L24" s="1" t="s">
        <v>7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Graphs</vt:lpstr>
      <vt:lpstr>Answer Key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Laverty</dc:creator>
  <cp:lastModifiedBy>Amanda Laverty</cp:lastModifiedBy>
  <dcterms:created xsi:type="dcterms:W3CDTF">2016-07-10T19:57:52Z</dcterms:created>
  <dcterms:modified xsi:type="dcterms:W3CDTF">2016-07-11T16:39:47Z</dcterms:modified>
</cp:coreProperties>
</file>